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computer\Desktop\"/>
    </mc:Choice>
  </mc:AlternateContent>
  <xr:revisionPtr revIDLastSave="0" documentId="13_ncr:1_{8EB08372-A279-429F-982C-BD400C31D242}" xr6:coauthVersionLast="47" xr6:coauthVersionMax="47" xr10:uidLastSave="{00000000-0000-0000-0000-000000000000}"/>
  <bookViews>
    <workbookView xWindow="-120" yWindow="-120" windowWidth="20730" windowHeight="11040" firstSheet="2" activeTab="4" xr2:uid="{00000000-000D-0000-FFFF-FFFF00000000}"/>
  </bookViews>
  <sheets>
    <sheet name="สรุปรายงานผลปะหน้า" sheetId="9" r:id="rId1"/>
    <sheet name="คำอธิบายกิจกรรม" sheetId="12" r:id="rId2"/>
    <sheet name="คณะกรรมการชุมนุม" sheetId="7" r:id="rId3"/>
    <sheet name="ปฏิทินกิจกรรมชุมนุม" sheetId="8" r:id="rId4"/>
    <sheet name="บันทึกเวลาเรียน" sheetId="5" r:id="rId5"/>
    <sheet name="เกณฑ์การผ่านกิจกรรม" sheetId="2" r:id="rId6"/>
    <sheet name="ภาคผนวก" sheetId="14" r:id="rId7"/>
    <sheet name="ชน.1" sheetId="17" r:id="rId8"/>
  </sheets>
  <calcPr calcId="191029"/>
</workbook>
</file>

<file path=xl/calcChain.xml><?xml version="1.0" encoding="utf-8"?>
<calcChain xmlns="http://schemas.openxmlformats.org/spreadsheetml/2006/main">
  <c r="E13" i="9" l="1"/>
  <c r="D13" i="9"/>
  <c r="E12" i="9"/>
  <c r="D12" i="9"/>
  <c r="E11" i="9"/>
  <c r="D11" i="9"/>
  <c r="E10" i="9"/>
  <c r="D10" i="9"/>
  <c r="E9" i="9"/>
  <c r="D9" i="9"/>
  <c r="AB4" i="5"/>
  <c r="Y4" i="5"/>
  <c r="Z4" i="5" s="1"/>
  <c r="Y19" i="5" l="1"/>
  <c r="Z19" i="5" s="1"/>
  <c r="Y18" i="5"/>
  <c r="Z18" i="5" s="1"/>
  <c r="Y17" i="5"/>
  <c r="Z17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8" i="5"/>
  <c r="Z8" i="5" s="1"/>
  <c r="Y7" i="5"/>
  <c r="Z7" i="5" s="1"/>
  <c r="Y6" i="5"/>
  <c r="Z6" i="5" s="1"/>
  <c r="Y5" i="5"/>
  <c r="Z5" i="5" s="1"/>
</calcChain>
</file>

<file path=xl/sharedStrings.xml><?xml version="1.0" encoding="utf-8"?>
<sst xmlns="http://schemas.openxmlformats.org/spreadsheetml/2006/main" count="178" uniqueCount="132">
  <si>
    <t>ที่</t>
  </si>
  <si>
    <t>เลขประจำตัวนักเรียน</t>
  </si>
  <si>
    <t>ชื่อ-สกุล</t>
  </si>
  <si>
    <t>ระดับชั้น</t>
  </si>
  <si>
    <t>เลขที่</t>
  </si>
  <si>
    <t>วัน-เวลาที่ลงทะเบียน</t>
  </si>
  <si>
    <t>0000-00-00 00:00:00</t>
  </si>
  <si>
    <t>รวม</t>
  </si>
  <si>
    <t>ผลการประเมิน</t>
  </si>
  <si>
    <t>ผ./มผ.</t>
  </si>
  <si>
    <t>เวลาเข้าร่วมกิจกรรม ครั้งที่/วันที่</t>
  </si>
  <si>
    <t>เกณฑ์การผ่านกิจกรรมชุมนุม</t>
  </si>
  <si>
    <t>ผู้เรียนเข้าร่วมกิจกรรมอย่างน้อยร้อยละ 80 หรือตามที่สถานศึกษากำหนด</t>
  </si>
  <si>
    <t>ครูที่ปรึกษาสามารถพิจารณาปรับเกณฑ์การผ่านให้สอดคล้องกับสถานการณ์</t>
  </si>
  <si>
    <t xml:space="preserve">โดยให้ยึดผู้เรียนเป็นสำคัญ </t>
  </si>
  <si>
    <t>ข้อ</t>
  </si>
  <si>
    <t>รายละเอียด</t>
  </si>
  <si>
    <t>จำนวนนักเรียนทั้งหมด</t>
  </si>
  <si>
    <t>รายชื่อผู้ลงทะเบียนชุมนุม ................................................</t>
  </si>
  <si>
    <t>ครูที่ปรึกษา: .................................................................................................</t>
  </si>
  <si>
    <t>ครูที่ปรึกษาชุมนุม</t>
  </si>
  <si>
    <t>สรุปผลการประเมิน</t>
  </si>
  <si>
    <t>ผ่าน</t>
  </si>
  <si>
    <t>ไม่ผ่าน</t>
  </si>
  <si>
    <t>การอนุมัติผลการเรียน</t>
  </si>
  <si>
    <t>ลงชื่อ............................</t>
  </si>
  <si>
    <t>ลงชื่อ..................................</t>
  </si>
  <si>
    <t>ลงชื่อ.........................</t>
  </si>
  <si>
    <t>หัวหน้างานวัดผลและประเมินผล</t>
  </si>
  <si>
    <t>ลงชื่อ................................</t>
  </si>
  <si>
    <t>เรียนเสนอเพื่อพิจารณา</t>
  </si>
  <si>
    <t>ลงชื่อ...........................................</t>
  </si>
  <si>
    <t>ผู้อำนวยการโรงเรียน</t>
  </si>
  <si>
    <t>.............................../............................../..................................</t>
  </si>
  <si>
    <t>รายชื่อคณะกรรมการดำเนินกิจกรรมชุมนุม</t>
  </si>
  <si>
    <t>1.ประธาน ชื่อ-สกุล................................................................</t>
  </si>
  <si>
    <t>ชั้น...................................เบอร์โทรศัพท์.....................................</t>
  </si>
  <si>
    <t>2.รองประธาน ชื่อ-สกุล........................................................</t>
  </si>
  <si>
    <t>3. กรรมการ ชื่อ-สกุล................................................................................</t>
  </si>
  <si>
    <t>4. กรรมการ ชื่อ-สกุล...........................................................</t>
  </si>
  <si>
    <t>5.เหรัญญิก ชื่อ-สกุล..................................................................</t>
  </si>
  <si>
    <t>6.เลขานุการ ชื่อ-สกุล..............................................................</t>
  </si>
  <si>
    <t>7.ผู้ช่วยเลขานุการ ชื่อ-สกุล...................................................</t>
  </si>
  <si>
    <t>ลงชื่อ.......................................ประธานชุมุนม</t>
  </si>
  <si>
    <t>(..........................................................)</t>
  </si>
  <si>
    <t>ลงชื่อ........................................ครูที่ปรึกษาชุมุนุม</t>
  </si>
  <si>
    <t>(.......................................................)</t>
  </si>
  <si>
    <t>ความสามารถ ความต้องการของผู้เรียน ตามความแตกต่างระหว่างบุคคล เน้นให้ผู้เรียนเห็น</t>
  </si>
  <si>
    <t>คุณค่าของวิชา ความรู้ อาชีพ และการดำเนินชีวิตที่ดีงาม ตลอดจนเห็นช่องทาง ปลูกฝัง</t>
  </si>
  <si>
    <t>และสร้างจิตสำนึกในการทำกิจกรรมที่เป็นประโยชน์ต่อสังคมในลักษณะต่าง ๆ ให้สามารถจัด</t>
  </si>
  <si>
    <t>กำกับชีวิตและสังคมได้ มีคุณลักษณะอันพึงประสงค์ รักและเห็นคุณค่าในตนเองและผู้อื่น</t>
  </si>
  <si>
    <t>มีค่านิยมในความดีงาม มีวินัยในตนเอง มีคุณธรรมจริยธรรม ตลอดจนอนุรักษ์ทรัพยากรธรรมชาติ</t>
  </si>
  <si>
    <t xml:space="preserve">และสิ่งแวดล้อม </t>
  </si>
  <si>
    <t>ฝึกทำงานและให้การบริการในด้านต่าง ๆ และรับผิดชอบต่อตนเอง ครอบครัวและสังคม</t>
  </si>
  <si>
    <t>สัปดาห์</t>
  </si>
  <si>
    <t>กิจกรรมที่ปฏิบัติ</t>
  </si>
  <si>
    <t xml:space="preserve">หมายเหตุ </t>
  </si>
  <si>
    <t>วัน เดือน ปี</t>
  </si>
  <si>
    <t>ปฏิทินกิจกรรมชุมนุม</t>
  </si>
  <si>
    <t>ผ่านคิดเป็นร้อยละ</t>
  </si>
  <si>
    <t>ชื่อชุมนุม...................................................................................................................................................................</t>
  </si>
  <si>
    <t>ประเมินผล</t>
  </si>
  <si>
    <t>ผู้เรียนผ่านจุดประสงค์ของแต่ละชุมนุม</t>
  </si>
  <si>
    <t>แบบบันทึกผลการพัฒนากิจกรรมชุมนุม</t>
  </si>
  <si>
    <r>
      <rPr>
        <b/>
        <sz val="18"/>
        <color rgb="FF000000"/>
        <rFont val="TH SarabunPSK"/>
        <family val="2"/>
      </rPr>
      <t>ชื่อชุมนุม</t>
    </r>
    <r>
      <rPr>
        <sz val="18"/>
        <color rgb="FF000000"/>
        <rFont val="TH SarabunPSK"/>
        <family val="2"/>
      </rPr>
      <t xml:space="preserve">  </t>
    </r>
  </si>
  <si>
    <t>...............................................................................................</t>
  </si>
  <si>
    <t>1 ...........................................................................................</t>
  </si>
  <si>
    <t>2............................................................................................</t>
  </si>
  <si>
    <t>3...........................................................................................</t>
  </si>
  <si>
    <t>ไม่ผ่านคิดเป็นร้อยละ</t>
  </si>
  <si>
    <t>หัวหน้างานกิจกรรมชุมนุม</t>
  </si>
  <si>
    <r>
      <t xml:space="preserve">      </t>
    </r>
    <r>
      <rPr>
        <sz val="16"/>
        <color rgb="FF000000"/>
        <rFont val="Wingdings 2"/>
        <family val="1"/>
        <charset val="2"/>
      </rPr>
      <t xml:space="preserve"> </t>
    </r>
    <r>
      <rPr>
        <sz val="16"/>
        <color rgb="FF000000"/>
        <rFont val="TH SarabunPSK"/>
        <family val="2"/>
      </rPr>
      <t>อนุมัติ</t>
    </r>
  </si>
  <si>
    <r>
      <rPr>
        <sz val="16"/>
        <color rgb="FF000000"/>
        <rFont val="Wingdings 2"/>
        <family val="1"/>
        <charset val="2"/>
      </rPr>
      <t xml:space="preserve"> </t>
    </r>
    <r>
      <rPr>
        <sz val="16"/>
        <color rgb="FF000000"/>
        <rFont val="TH SarabunPSK"/>
        <family val="2"/>
      </rPr>
      <t>ไม่อนุมัติ</t>
    </r>
  </si>
  <si>
    <t>ลงชื่อ.....................................................................</t>
  </si>
  <si>
    <t>นางจันทกานต์ คำจันทร์</t>
  </si>
  <si>
    <t>นางพรเพ็ญ  แปวประเสริฐ</t>
  </si>
  <si>
    <t>กิจกรรมชุมนุมโรงเรียนพัทลุง  เป็นการจัดกิจกรรมที่สนองความสนใจ ความถนัด</t>
  </si>
  <si>
    <t>นางจิรา  ขาวขำ</t>
  </si>
  <si>
    <t>งานกิจกรรมนักเรียน  โรงเรียนพัทลุง</t>
  </si>
  <si>
    <t>แบบขอเปิดกิจกรรมชุมนุมนักเรียน  ปีการศึกษา 2567</t>
  </si>
  <si>
    <t>รึกษาชุมนุม</t>
  </si>
  <si>
    <t>สรุปการดำเนินกิจกรรม</t>
  </si>
  <si>
    <t>ดำเนินกิจกรรม</t>
  </si>
  <si>
    <t>ปฏิทินกิจกรรมสามารถเปลี่ยนแปลงได้ตามความเหมาะสม</t>
  </si>
  <si>
    <t>1. แบบ ชน.1</t>
  </si>
  <si>
    <t>2. คำสั่งครูที่ปรึกษาชุมนุม</t>
  </si>
  <si>
    <t>3. ภาพถ่ายกิจกรรม</t>
  </si>
  <si>
    <t>4. เอกสารที่เกี่ยวข้อง</t>
  </si>
  <si>
    <t>(แบบขอเปิดกิจกรรมชุมนุมนักเรียน)</t>
  </si>
  <si>
    <t>นางสาวชุลีพร  สังฆานาคินทร์</t>
  </si>
  <si>
    <t>หัวหน้ากลุ่มงานกิจกรรมพัฒนาผู้เรียน</t>
  </si>
  <si>
    <t>เขียนที่.....................................................</t>
  </si>
  <si>
    <t xml:space="preserve">                                                                  วันที่..............เดือน…………………….….…พ.ศ...................</t>
  </si>
  <si>
    <t xml:space="preserve"> </t>
  </si>
  <si>
    <t xml:space="preserve">โดยมีวัตถุประสงค์ของกิจกรรมชุมชุม  เพื่อ </t>
  </si>
  <si>
    <t xml:space="preserve">1....................................................................................................................................................... </t>
  </si>
  <si>
    <t xml:space="preserve">2........................................................................................................................................................ </t>
  </si>
  <si>
    <t>3........................................................................................................................................................</t>
  </si>
  <si>
    <t>จำนวนสมาชิกที่ขอเปิดรับ..............คน   โดยมีครูที่ปรึกษาชุมนุมคือ (นักเรียน 20 คน / ครู 1 คน)</t>
  </si>
  <si>
    <t>และผลที่คาดว่าจะได้รับจากกิจกรรมชุมนุมนี้</t>
  </si>
  <si>
    <t xml:space="preserve">                                                                </t>
  </si>
  <si>
    <t>ลงชื่อ..................................................................</t>
  </si>
  <si>
    <t xml:space="preserve">     </t>
  </si>
  <si>
    <t xml:space="preserve">ข้าพเจ้า.......................................................................นักเรียนชั้น.......................  </t>
  </si>
  <si>
    <t xml:space="preserve">                                                              (.......................................................)</t>
  </si>
  <si>
    <t xml:space="preserve">                                                                         ประธานชุมนุม</t>
  </si>
  <si>
    <t>มีความประสงค์ขอเปิดกิจกรรมชุมนุม ............................................................................................  สถานที่จัดกิจกรรม.......................................</t>
  </si>
  <si>
    <t>โรงเรียนปิด</t>
  </si>
  <si>
    <t>รองผู้อำนวยการกลุ่มงานบริหารวิชาการ</t>
  </si>
  <si>
    <t>นายสมยศ  แซ่ว้อง</t>
  </si>
  <si>
    <t>คำอธิบายกิจกรรมชุมนุม โรงเรียนพัทลุง  ปีการศึกษา 2568</t>
  </si>
  <si>
    <t>22 พฤษภาคม 68</t>
  </si>
  <si>
    <t>ปฐมนิเทศ</t>
  </si>
  <si>
    <t>29 พฤษภาคม 68</t>
  </si>
  <si>
    <t>5 มิถุนายน 68</t>
  </si>
  <si>
    <t>12 มิถุนายน 68</t>
  </si>
  <si>
    <t>19 มิถุนายน 68</t>
  </si>
  <si>
    <t>26 มิถุนายน 68</t>
  </si>
  <si>
    <t>3 กรกฎาคม 68</t>
  </si>
  <si>
    <t>10 กรกฎาคม 68</t>
  </si>
  <si>
    <t>17 กรกฎาคม 68</t>
  </si>
  <si>
    <t>24 กรกฎาคม 68</t>
  </si>
  <si>
    <t>31 กรกฎาคม 68</t>
  </si>
  <si>
    <t>7 สิงหาคม 68</t>
  </si>
  <si>
    <t>14 สิงหาคม 68</t>
  </si>
  <si>
    <t>21 สิงหาคม 68</t>
  </si>
  <si>
    <t>28 สิงหาคม 68</t>
  </si>
  <si>
    <t>4 กันยายน 68</t>
  </si>
  <si>
    <t>สอบกลางภาค</t>
  </si>
  <si>
    <t>11 กันยายน 68</t>
  </si>
  <si>
    <t>18 กันยายน 68</t>
  </si>
  <si>
    <t>18 ครั้ง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</si>
</sst>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2"/>
      <color rgb="FF000000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sz val="20"/>
      <color rgb="FF000000"/>
      <name val="TH SarabunPSK"/>
      <family val="2"/>
    </font>
    <font>
      <sz val="18"/>
      <color rgb="FF000000"/>
      <name val="TH SarabunPSK"/>
      <family val="2"/>
    </font>
    <font>
      <b/>
      <sz val="20"/>
      <color rgb="FF000000"/>
      <name val="TH SarabunPSK"/>
      <family val="2"/>
    </font>
    <font>
      <sz val="12"/>
      <color rgb="FF000000"/>
      <name val="Calibri"/>
      <family val="2"/>
    </font>
    <font>
      <b/>
      <sz val="18"/>
      <color rgb="FF000000"/>
      <name val="TH SarabunPSK"/>
      <family val="2"/>
    </font>
    <font>
      <sz val="16"/>
      <color rgb="FF000000"/>
      <name val="Wingdings 2"/>
      <family val="1"/>
      <charset val="2"/>
    </font>
    <font>
      <sz val="16"/>
      <color rgb="FF000000"/>
      <name val="TH SarabunPSK"/>
      <family val="1"/>
      <charset val="2"/>
    </font>
    <font>
      <sz val="11"/>
      <color rgb="FF000000"/>
      <name val="Calibri"/>
      <family val="2"/>
    </font>
    <font>
      <sz val="24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shrinkToFit="1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6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shrinkToFit="1"/>
    </xf>
    <xf numFmtId="0" fontId="8" fillId="0" borderId="0" xfId="0" applyFont="1"/>
    <xf numFmtId="0" fontId="9" fillId="5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0" fillId="3" borderId="1" xfId="0" applyFont="1" applyFill="1" applyBorder="1"/>
    <xf numFmtId="0" fontId="10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2" fillId="0" borderId="1" xfId="0" applyNumberFormat="1" applyFont="1" applyBorder="1"/>
    <xf numFmtId="0" fontId="3" fillId="0" borderId="0" xfId="0" applyFont="1"/>
    <xf numFmtId="0" fontId="11" fillId="0" borderId="0" xfId="0" applyFont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/>
    <xf numFmtId="2" fontId="3" fillId="0" borderId="0" xfId="0" applyNumberFormat="1" applyFont="1" applyAlignment="1">
      <alignment horizontal="center"/>
    </xf>
    <xf numFmtId="2" fontId="2" fillId="0" borderId="0" xfId="0" applyNumberFormat="1" applyFont="1"/>
    <xf numFmtId="0" fontId="13" fillId="0" borderId="0" xfId="0" applyFont="1"/>
    <xf numFmtId="0" fontId="6" fillId="0" borderId="1" xfId="0" applyFont="1" applyBorder="1"/>
    <xf numFmtId="15" fontId="4" fillId="3" borderId="1" xfId="0" applyNumberFormat="1" applyFont="1" applyFill="1" applyBorder="1" applyAlignment="1">
      <alignment horizontal="center" textRotation="90"/>
    </xf>
    <xf numFmtId="15" fontId="4" fillId="3" borderId="1" xfId="0" applyNumberFormat="1" applyFont="1" applyFill="1" applyBorder="1" applyAlignment="1">
      <alignment textRotation="90"/>
    </xf>
    <xf numFmtId="0" fontId="14" fillId="0" borderId="0" xfId="0" applyFont="1"/>
    <xf numFmtId="0" fontId="15" fillId="0" borderId="0" xfId="0" applyFont="1"/>
    <xf numFmtId="0" fontId="6" fillId="0" borderId="0" xfId="0" applyFont="1"/>
    <xf numFmtId="15" fontId="4" fillId="3" borderId="1" xfId="0" applyNumberFormat="1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indent="1"/>
    </xf>
    <xf numFmtId="0" fontId="6" fillId="0" borderId="0" xfId="0" applyFont="1" applyAlignment="1">
      <alignment horizontal="center"/>
    </xf>
  </cellXfs>
  <cellStyles count="2">
    <cellStyle name="ปกติ" xfId="0" builtinId="0"/>
    <cellStyle name="ปกติ 3 2" xfId="1" xr:uid="{00000000-0005-0000-0000-000001000000}"/>
  </cellStyles>
  <dxfs count="8"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  <numFmt numFmtId="2" formatCode="0.00"/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</dxf>
    <dxf>
      <font>
        <strike val="0"/>
        <outline val="0"/>
        <shadow val="0"/>
        <u val="none"/>
        <vertAlign val="baseline"/>
        <sz val="16"/>
        <color rgb="FF000000"/>
        <name val="TH SarabunPSK"/>
        <scheme val="none"/>
      </font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19</xdr:row>
      <xdr:rowOff>266700</xdr:rowOff>
    </xdr:from>
    <xdr:to>
      <xdr:col>17</xdr:col>
      <xdr:colOff>883920</xdr:colOff>
      <xdr:row>24</xdr:row>
      <xdr:rowOff>236220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210175" y="7153275"/>
          <a:ext cx="3531870" cy="1493520"/>
        </a:xfrm>
        <a:prstGeom prst="rect">
          <a:avLst/>
        </a:prstGeom>
        <a:ln w="31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lang="en-US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.........................................................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 ......................................................)</a:t>
          </a:r>
        </a:p>
        <a:p>
          <a:pPr algn="ctr"/>
          <a:r>
            <a:rPr lang="en-US" sz="14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........................................................</a:t>
          </a:r>
          <a:endParaRPr lang="th-TH"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>
              <a:latin typeface="TH SarabunPSK" panose="020B0500040200020003" pitchFamily="34" charset="-34"/>
              <a:cs typeface="TH SarabunPSK" panose="020B0500040200020003" pitchFamily="34" charset="-34"/>
            </a:rPr>
            <a:t>(........................................................)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ครูที่ปรึกษาชุมนุม</a:t>
          </a:r>
          <a:endParaRPr lang="en-US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0</xdr:row>
      <xdr:rowOff>57150</xdr:rowOff>
    </xdr:from>
    <xdr:to>
      <xdr:col>5</xdr:col>
      <xdr:colOff>457200</xdr:colOff>
      <xdr:row>5</xdr:row>
      <xdr:rowOff>19050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367ABE8-3966-FA16-C810-F39F64B29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0" y="57150"/>
          <a:ext cx="9144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361950</xdr:colOff>
      <xdr:row>5</xdr:row>
      <xdr:rowOff>0</xdr:rowOff>
    </xdr:from>
    <xdr:to>
      <xdr:col>9</xdr:col>
      <xdr:colOff>447675</xdr:colOff>
      <xdr:row>5</xdr:row>
      <xdr:rowOff>323850</xdr:rowOff>
    </xdr:to>
    <xdr:sp macro="" textlink="">
      <xdr:nvSpPr>
        <xdr:cNvPr id="11266" name="Rectangle 6">
          <a:extLst>
            <a:ext uri="{FF2B5EF4-FFF2-40B4-BE49-F238E27FC236}">
              <a16:creationId xmlns:a16="http://schemas.microsoft.com/office/drawing/2014/main" id="{F9F9FD9B-26A4-9805-9656-62144F08565A}"/>
            </a:ext>
          </a:extLst>
        </xdr:cNvPr>
        <xdr:cNvSpPr>
          <a:spLocks noChangeArrowheads="1"/>
        </xdr:cNvSpPr>
      </xdr:nvSpPr>
      <xdr:spPr bwMode="auto">
        <a:xfrm>
          <a:off x="5238750" y="0"/>
          <a:ext cx="695325" cy="323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317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ชน.1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4" displayName="Table14" ref="A8:E13" totalsRowShown="0" headerRowDxfId="7" dataDxfId="6" tableBorderDxfId="5">
  <autoFilter ref="A8:E13" xr:uid="{00000000-0009-0000-0100-000003000000}"/>
  <tableColumns count="5">
    <tableColumn id="1" xr3:uid="{00000000-0010-0000-0000-000001000000}" name="จำนวนนักเรียนทั้งหมด" dataDxfId="4"/>
    <tableColumn id="2" xr3:uid="{00000000-0010-0000-0000-000002000000}" name="ผ่าน" dataDxfId="3"/>
    <tableColumn id="3" xr3:uid="{00000000-0010-0000-0000-000003000000}" name="ไม่ผ่าน" dataDxfId="2"/>
    <tableColumn id="4" xr3:uid="{00000000-0010-0000-0000-000004000000}" name="ผ่านคิดเป็นร้อยละ" dataDxfId="1">
      <calculatedColumnFormula>(Table14[[#This Row],[ผ่าน]]/Table14[[#This Row],[จำนวนนักเรียนทั้งหมด]])*100</calculatedColumnFormula>
    </tableColumn>
    <tableColumn id="5" xr3:uid="{00000000-0010-0000-0000-000005000000}" name="ไม่ผ่านคิดเป็นร้อยละ" dataDxfId="0">
      <calculatedColumnFormula>(Table14[[#This Row],[ไม่ผ่าน]]/Table14[[#This Row],[จำนวนนักเรียนทั้งหมด]])*100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opLeftCell="A31" zoomScale="91" zoomScaleNormal="91" workbookViewId="0">
      <selection activeCell="C24" sqref="C24"/>
    </sheetView>
  </sheetViews>
  <sheetFormatPr defaultColWidth="8.85546875" defaultRowHeight="24"/>
  <cols>
    <col min="1" max="1" width="24.85546875" style="7" customWidth="1"/>
    <col min="2" max="2" width="9.28515625" style="7" customWidth="1"/>
    <col min="3" max="3" width="12.28515625" style="7" customWidth="1"/>
    <col min="4" max="4" width="18.28515625" style="7" customWidth="1"/>
    <col min="5" max="5" width="21.7109375" style="7" bestFit="1" customWidth="1"/>
    <col min="6" max="16384" width="8.85546875" style="7"/>
  </cols>
  <sheetData>
    <row r="1" spans="1:5" ht="30.75">
      <c r="A1" s="45" t="s">
        <v>63</v>
      </c>
      <c r="B1" s="45"/>
      <c r="C1" s="45"/>
      <c r="D1" s="45"/>
      <c r="E1" s="45"/>
    </row>
    <row r="2" spans="1:5" ht="30.75">
      <c r="A2" s="31"/>
      <c r="B2" s="31"/>
      <c r="C2" s="31"/>
      <c r="D2" s="31"/>
      <c r="E2" s="31"/>
    </row>
    <row r="3" spans="1:5" ht="27.75">
      <c r="A3" s="11" t="s">
        <v>64</v>
      </c>
      <c r="B3" s="7" t="s">
        <v>65</v>
      </c>
    </row>
    <row r="4" spans="1:5" ht="27.75">
      <c r="A4" s="32" t="s">
        <v>20</v>
      </c>
      <c r="B4" s="7" t="s">
        <v>66</v>
      </c>
    </row>
    <row r="5" spans="1:5">
      <c r="B5" s="7" t="s">
        <v>67</v>
      </c>
    </row>
    <row r="6" spans="1:5">
      <c r="B6" s="7" t="s">
        <v>68</v>
      </c>
    </row>
    <row r="7" spans="1:5" ht="27.75">
      <c r="A7" s="28" t="s">
        <v>21</v>
      </c>
    </row>
    <row r="8" spans="1:5">
      <c r="A8" s="7" t="s">
        <v>17</v>
      </c>
      <c r="B8" s="7" t="s">
        <v>22</v>
      </c>
      <c r="C8" s="7" t="s">
        <v>23</v>
      </c>
      <c r="D8" s="6" t="s">
        <v>59</v>
      </c>
      <c r="E8" s="6" t="s">
        <v>69</v>
      </c>
    </row>
    <row r="9" spans="1:5">
      <c r="A9" s="6"/>
      <c r="B9" s="6"/>
      <c r="C9" s="6"/>
      <c r="D9" s="33" t="e">
        <f>(Table14[[#This Row],[ผ่าน]]/Table14[[#This Row],[จำนวนนักเรียนทั้งหมด]])*100</f>
        <v>#DIV/0!</v>
      </c>
      <c r="E9" s="33" t="e">
        <f>(Table14[[#This Row],[ไม่ผ่าน]]/Table14[[#This Row],[จำนวนนักเรียนทั้งหมด]])*100</f>
        <v>#DIV/0!</v>
      </c>
    </row>
    <row r="10" spans="1:5">
      <c r="D10" s="34" t="e">
        <f>(Table14[[#This Row],[ผ่าน]]/Table14[[#This Row],[จำนวนนักเรียนทั้งหมด]])*100</f>
        <v>#DIV/0!</v>
      </c>
      <c r="E10" s="34" t="e">
        <f>(Table14[[#This Row],[ไม่ผ่าน]]/Table14[[#This Row],[จำนวนนักเรียนทั้งหมด]])*100</f>
        <v>#DIV/0!</v>
      </c>
    </row>
    <row r="11" spans="1:5">
      <c r="D11" s="34" t="e">
        <f>(Table14[[#This Row],[ผ่าน]]/Table14[[#This Row],[จำนวนนักเรียนทั้งหมด]])*100</f>
        <v>#DIV/0!</v>
      </c>
      <c r="E11" s="34" t="e">
        <f>(Table14[[#This Row],[ไม่ผ่าน]]/Table14[[#This Row],[จำนวนนักเรียนทั้งหมด]])*100</f>
        <v>#DIV/0!</v>
      </c>
    </row>
    <row r="12" spans="1:5">
      <c r="D12" s="34" t="e">
        <f>(Table14[[#This Row],[ผ่าน]]/Table14[[#This Row],[จำนวนนักเรียนทั้งหมด]])*100</f>
        <v>#DIV/0!</v>
      </c>
      <c r="E12" s="34" t="e">
        <f>(Table14[[#This Row],[ไม่ผ่าน]]/Table14[[#This Row],[จำนวนนักเรียนทั้งหมด]])*100</f>
        <v>#DIV/0!</v>
      </c>
    </row>
    <row r="13" spans="1:5">
      <c r="D13" s="34" t="e">
        <f>(Table14[[#This Row],[ผ่าน]]/Table14[[#This Row],[จำนวนนักเรียนทั้งหมด]])*100</f>
        <v>#DIV/0!</v>
      </c>
      <c r="E13" s="34" t="e">
        <f>(Table14[[#This Row],[ไม่ผ่าน]]/Table14[[#This Row],[จำนวนนักเรียนทั้งหมด]])*100</f>
        <v>#DIV/0!</v>
      </c>
    </row>
    <row r="15" spans="1:5" ht="27.75">
      <c r="B15" s="32" t="s">
        <v>24</v>
      </c>
    </row>
    <row r="16" spans="1:5">
      <c r="A16" s="7" t="s">
        <v>25</v>
      </c>
      <c r="B16" s="7" t="s">
        <v>26</v>
      </c>
    </row>
    <row r="17" spans="1:4">
      <c r="B17" s="7" t="s">
        <v>74</v>
      </c>
      <c r="D17" s="41"/>
    </row>
    <row r="18" spans="1:4">
      <c r="A18" s="7" t="s">
        <v>20</v>
      </c>
      <c r="B18" s="7" t="s">
        <v>70</v>
      </c>
    </row>
    <row r="20" spans="1:4">
      <c r="A20" s="7" t="s">
        <v>27</v>
      </c>
      <c r="C20" s="7" t="s">
        <v>29</v>
      </c>
    </row>
    <row r="21" spans="1:4">
      <c r="A21" s="7" t="s">
        <v>89</v>
      </c>
      <c r="C21" s="41" t="s">
        <v>77</v>
      </c>
    </row>
    <row r="22" spans="1:4">
      <c r="A22" s="7" t="s">
        <v>90</v>
      </c>
      <c r="C22" s="7" t="s">
        <v>28</v>
      </c>
    </row>
    <row r="23" spans="1:4">
      <c r="B23" s="27" t="s">
        <v>30</v>
      </c>
    </row>
    <row r="24" spans="1:4">
      <c r="A24" s="7" t="s">
        <v>31</v>
      </c>
    </row>
    <row r="25" spans="1:4">
      <c r="A25" s="60" t="s">
        <v>109</v>
      </c>
    </row>
    <row r="26" spans="1:4">
      <c r="A26" s="7" t="s">
        <v>108</v>
      </c>
    </row>
    <row r="28" spans="1:4">
      <c r="A28" s="7" t="s">
        <v>71</v>
      </c>
      <c r="C28" s="35" t="s">
        <v>72</v>
      </c>
    </row>
    <row r="29" spans="1:4">
      <c r="A29" s="7" t="s">
        <v>73</v>
      </c>
    </row>
    <row r="30" spans="1:4">
      <c r="A30" s="7" t="s">
        <v>75</v>
      </c>
    </row>
    <row r="31" spans="1:4">
      <c r="A31" s="7" t="s">
        <v>32</v>
      </c>
    </row>
    <row r="32" spans="1:4">
      <c r="A32" s="7" t="s">
        <v>33</v>
      </c>
    </row>
  </sheetData>
  <mergeCells count="1">
    <mergeCell ref="A1:E1"/>
  </mergeCell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"/>
  <sheetViews>
    <sheetView workbookViewId="0">
      <selection sqref="A1:J1"/>
    </sheetView>
  </sheetViews>
  <sheetFormatPr defaultColWidth="8.85546875" defaultRowHeight="24"/>
  <cols>
    <col min="1" max="16384" width="8.85546875" style="7"/>
  </cols>
  <sheetData>
    <row r="1" spans="1:10" ht="27.75">
      <c r="A1" s="46" t="s">
        <v>110</v>
      </c>
      <c r="B1" s="46"/>
      <c r="C1" s="46"/>
      <c r="D1" s="46"/>
      <c r="E1" s="46"/>
      <c r="F1" s="46"/>
      <c r="G1" s="46"/>
      <c r="H1" s="46"/>
      <c r="I1" s="46"/>
      <c r="J1" s="46"/>
    </row>
    <row r="3" spans="1:10">
      <c r="B3" s="7" t="s">
        <v>76</v>
      </c>
    </row>
    <row r="4" spans="1:10">
      <c r="A4" s="7" t="s">
        <v>47</v>
      </c>
    </row>
    <row r="5" spans="1:10">
      <c r="A5" s="7" t="s">
        <v>48</v>
      </c>
    </row>
    <row r="6" spans="1:10">
      <c r="A6" s="7" t="s">
        <v>49</v>
      </c>
    </row>
    <row r="7" spans="1:10">
      <c r="A7" s="7" t="s">
        <v>50</v>
      </c>
    </row>
    <row r="8" spans="1:10">
      <c r="A8" s="7" t="s">
        <v>51</v>
      </c>
    </row>
    <row r="9" spans="1:10">
      <c r="A9" s="7" t="s">
        <v>52</v>
      </c>
    </row>
    <row r="10" spans="1:10">
      <c r="B10" s="7" t="s">
        <v>53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4"/>
  <sheetViews>
    <sheetView workbookViewId="0">
      <selection activeCell="G25" sqref="G25"/>
    </sheetView>
  </sheetViews>
  <sheetFormatPr defaultColWidth="8.85546875" defaultRowHeight="24"/>
  <cols>
    <col min="1" max="16384" width="8.85546875" style="7"/>
  </cols>
  <sheetData>
    <row r="1" spans="1:10" ht="27.7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27.75">
      <c r="A2" s="28"/>
      <c r="B2" s="28"/>
      <c r="C2" s="28"/>
      <c r="D2" s="28"/>
      <c r="E2" s="28"/>
      <c r="F2" s="28"/>
      <c r="G2" s="28"/>
      <c r="H2" s="28"/>
      <c r="I2" s="28"/>
      <c r="J2" s="28"/>
    </row>
    <row r="3" spans="1:10">
      <c r="A3" s="7" t="s">
        <v>60</v>
      </c>
    </row>
    <row r="5" spans="1:10">
      <c r="A5" s="7" t="s">
        <v>35</v>
      </c>
    </row>
    <row r="6" spans="1:10">
      <c r="B6" s="7" t="s">
        <v>36</v>
      </c>
    </row>
    <row r="7" spans="1:10">
      <c r="A7" s="7" t="s">
        <v>37</v>
      </c>
    </row>
    <row r="8" spans="1:10">
      <c r="B8" s="7" t="s">
        <v>36</v>
      </c>
    </row>
    <row r="9" spans="1:10">
      <c r="A9" s="7" t="s">
        <v>38</v>
      </c>
    </row>
    <row r="10" spans="1:10">
      <c r="B10" s="7" t="s">
        <v>36</v>
      </c>
    </row>
    <row r="11" spans="1:10">
      <c r="A11" s="7" t="s">
        <v>39</v>
      </c>
    </row>
    <row r="12" spans="1:10">
      <c r="B12" s="7" t="s">
        <v>36</v>
      </c>
    </row>
    <row r="13" spans="1:10">
      <c r="A13" s="7" t="s">
        <v>40</v>
      </c>
    </row>
    <row r="14" spans="1:10">
      <c r="B14" s="7" t="s">
        <v>36</v>
      </c>
    </row>
    <row r="15" spans="1:10">
      <c r="A15" s="7" t="s">
        <v>41</v>
      </c>
    </row>
    <row r="16" spans="1:10">
      <c r="B16" s="7" t="s">
        <v>36</v>
      </c>
    </row>
    <row r="17" spans="1:6">
      <c r="A17" s="7" t="s">
        <v>42</v>
      </c>
    </row>
    <row r="18" spans="1:6">
      <c r="B18" s="7" t="s">
        <v>36</v>
      </c>
    </row>
    <row r="20" spans="1:6">
      <c r="C20" s="7" t="s">
        <v>43</v>
      </c>
    </row>
    <row r="21" spans="1:6">
      <c r="C21" s="7" t="s">
        <v>44</v>
      </c>
    </row>
    <row r="23" spans="1:6">
      <c r="C23" s="7" t="s">
        <v>45</v>
      </c>
      <c r="F23" s="7" t="s">
        <v>80</v>
      </c>
    </row>
    <row r="24" spans="1:6">
      <c r="C24" s="7" t="s">
        <v>46</v>
      </c>
    </row>
  </sheetData>
  <mergeCells count="1">
    <mergeCell ref="A1:J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1"/>
  <sheetViews>
    <sheetView topLeftCell="A13" zoomScale="115" zoomScaleNormal="115" workbookViewId="0">
      <selection activeCell="C15" sqref="C15"/>
    </sheetView>
  </sheetViews>
  <sheetFormatPr defaultColWidth="8.85546875" defaultRowHeight="24"/>
  <cols>
    <col min="1" max="1" width="8.85546875" style="7"/>
    <col min="2" max="2" width="16.140625" style="7" customWidth="1"/>
    <col min="3" max="3" width="45.28515625" style="7" customWidth="1"/>
    <col min="4" max="4" width="10.28515625" style="7" customWidth="1"/>
    <col min="5" max="16384" width="8.85546875" style="7"/>
  </cols>
  <sheetData>
    <row r="1" spans="1:4" ht="27.75">
      <c r="A1" s="46" t="s">
        <v>58</v>
      </c>
      <c r="B1" s="46"/>
      <c r="C1" s="46"/>
      <c r="D1" s="46"/>
    </row>
    <row r="2" spans="1:4">
      <c r="A2" s="25" t="s">
        <v>54</v>
      </c>
      <c r="B2" s="25" t="s">
        <v>57</v>
      </c>
      <c r="C2" s="24" t="s">
        <v>55</v>
      </c>
      <c r="D2" s="25" t="s">
        <v>56</v>
      </c>
    </row>
    <row r="3" spans="1:4">
      <c r="A3" s="19">
        <v>1</v>
      </c>
      <c r="B3" s="26" t="s">
        <v>111</v>
      </c>
      <c r="C3" s="36" t="s">
        <v>112</v>
      </c>
      <c r="D3" s="20"/>
    </row>
    <row r="4" spans="1:4">
      <c r="A4" s="19">
        <v>2</v>
      </c>
      <c r="B4" s="26" t="s">
        <v>113</v>
      </c>
      <c r="C4" s="36" t="s">
        <v>82</v>
      </c>
      <c r="D4" s="20"/>
    </row>
    <row r="5" spans="1:4">
      <c r="A5" s="19">
        <v>3</v>
      </c>
      <c r="B5" s="26" t="s">
        <v>114</v>
      </c>
      <c r="C5" s="36" t="s">
        <v>82</v>
      </c>
      <c r="D5" s="20"/>
    </row>
    <row r="6" spans="1:4">
      <c r="A6" s="19">
        <v>4</v>
      </c>
      <c r="B6" s="26" t="s">
        <v>115</v>
      </c>
      <c r="C6" s="36" t="s">
        <v>82</v>
      </c>
      <c r="D6" s="20"/>
    </row>
    <row r="7" spans="1:4">
      <c r="A7" s="19">
        <v>5</v>
      </c>
      <c r="B7" s="26" t="s">
        <v>116</v>
      </c>
      <c r="C7" s="36" t="s">
        <v>82</v>
      </c>
      <c r="D7" s="20"/>
    </row>
    <row r="8" spans="1:4">
      <c r="A8" s="19">
        <v>6</v>
      </c>
      <c r="B8" s="26" t="s">
        <v>117</v>
      </c>
      <c r="C8" s="36" t="s">
        <v>82</v>
      </c>
      <c r="D8" s="20"/>
    </row>
    <row r="9" spans="1:4">
      <c r="A9" s="19">
        <v>7</v>
      </c>
      <c r="B9" s="26" t="s">
        <v>118</v>
      </c>
      <c r="C9" s="36" t="s">
        <v>82</v>
      </c>
      <c r="D9" s="20"/>
    </row>
    <row r="10" spans="1:4">
      <c r="A10" s="19">
        <v>8</v>
      </c>
      <c r="B10" s="26" t="s">
        <v>119</v>
      </c>
      <c r="C10" s="36" t="s">
        <v>107</v>
      </c>
      <c r="D10" s="20"/>
    </row>
    <row r="11" spans="1:4">
      <c r="A11" s="19">
        <v>9</v>
      </c>
      <c r="B11" s="26" t="s">
        <v>120</v>
      </c>
      <c r="C11" s="36" t="s">
        <v>128</v>
      </c>
      <c r="D11" s="20"/>
    </row>
    <row r="12" spans="1:4">
      <c r="A12" s="19">
        <v>10</v>
      </c>
      <c r="B12" s="26" t="s">
        <v>121</v>
      </c>
      <c r="C12" s="36" t="s">
        <v>82</v>
      </c>
      <c r="D12" s="20"/>
    </row>
    <row r="13" spans="1:4">
      <c r="A13" s="19">
        <v>11</v>
      </c>
      <c r="B13" s="26" t="s">
        <v>122</v>
      </c>
      <c r="C13" s="36" t="s">
        <v>82</v>
      </c>
      <c r="D13" s="20"/>
    </row>
    <row r="14" spans="1:4">
      <c r="A14" s="19">
        <v>12</v>
      </c>
      <c r="B14" s="26" t="s">
        <v>123</v>
      </c>
      <c r="C14" s="36" t="s">
        <v>107</v>
      </c>
      <c r="D14" s="20"/>
    </row>
    <row r="15" spans="1:4">
      <c r="A15" s="19">
        <v>13</v>
      </c>
      <c r="B15" s="26" t="s">
        <v>124</v>
      </c>
      <c r="C15" s="36" t="s">
        <v>82</v>
      </c>
      <c r="D15" s="20"/>
    </row>
    <row r="16" spans="1:4">
      <c r="A16" s="19">
        <v>14</v>
      </c>
      <c r="B16" s="26" t="s">
        <v>125</v>
      </c>
      <c r="C16" s="36" t="s">
        <v>82</v>
      </c>
      <c r="D16" s="20"/>
    </row>
    <row r="17" spans="1:4">
      <c r="A17" s="19">
        <v>15</v>
      </c>
      <c r="B17" s="26" t="s">
        <v>126</v>
      </c>
      <c r="C17" s="20" t="s">
        <v>82</v>
      </c>
      <c r="D17" s="20"/>
    </row>
    <row r="18" spans="1:4">
      <c r="A18" s="19">
        <v>16</v>
      </c>
      <c r="B18" s="26" t="s">
        <v>127</v>
      </c>
      <c r="C18" s="20" t="s">
        <v>82</v>
      </c>
      <c r="D18" s="20"/>
    </row>
    <row r="19" spans="1:4">
      <c r="A19" s="19">
        <v>17</v>
      </c>
      <c r="B19" s="26" t="s">
        <v>129</v>
      </c>
      <c r="C19" s="20" t="s">
        <v>81</v>
      </c>
      <c r="D19" s="20"/>
    </row>
    <row r="20" spans="1:4">
      <c r="A20" s="19">
        <v>18</v>
      </c>
      <c r="B20" s="26" t="s">
        <v>130</v>
      </c>
      <c r="C20" s="20" t="s">
        <v>61</v>
      </c>
      <c r="D20" s="20"/>
    </row>
    <row r="21" spans="1:4">
      <c r="A21" s="27" t="s">
        <v>56</v>
      </c>
      <c r="B21" s="36" t="s">
        <v>83</v>
      </c>
      <c r="C21" s="41"/>
      <c r="D21" s="41"/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19"/>
  <sheetViews>
    <sheetView tabSelected="1" topLeftCell="A19" zoomScale="115" zoomScaleNormal="115" workbookViewId="0">
      <selection activeCell="Y5" sqref="Y5"/>
    </sheetView>
  </sheetViews>
  <sheetFormatPr defaultRowHeight="24"/>
  <cols>
    <col min="1" max="1" width="3.28515625" style="6" customWidth="1"/>
    <col min="2" max="2" width="8.42578125" style="6" customWidth="1"/>
    <col min="3" max="3" width="25.85546875" style="7" customWidth="1"/>
    <col min="4" max="4" width="8.42578125" style="6" customWidth="1"/>
    <col min="5" max="5" width="6.28515625" style="6" customWidth="1"/>
    <col min="6" max="6" width="6.7109375" style="6" hidden="1" customWidth="1"/>
    <col min="7" max="8" width="3.7109375" style="8" customWidth="1"/>
    <col min="9" max="16" width="3.7109375" style="22" customWidth="1"/>
    <col min="17" max="17" width="3.7109375" style="23" customWidth="1"/>
    <col min="18" max="24" width="3.7109375" customWidth="1"/>
    <col min="25" max="25" width="6.140625" customWidth="1"/>
    <col min="26" max="26" width="13" customWidth="1"/>
  </cols>
  <sheetData>
    <row r="1" spans="1:28">
      <c r="A1" s="47" t="s">
        <v>18</v>
      </c>
      <c r="B1" s="47"/>
      <c r="C1" s="48"/>
      <c r="D1" s="47"/>
      <c r="E1" s="47"/>
      <c r="F1" s="47"/>
      <c r="G1" s="51" t="s">
        <v>10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3"/>
      <c r="Y1" s="16" t="s">
        <v>7</v>
      </c>
      <c r="Z1" s="17" t="s">
        <v>8</v>
      </c>
    </row>
    <row r="2" spans="1:28" ht="42">
      <c r="A2" s="49" t="s">
        <v>19</v>
      </c>
      <c r="B2" s="49"/>
      <c r="C2" s="50"/>
      <c r="D2" s="49"/>
      <c r="E2" s="49"/>
      <c r="F2" s="49"/>
      <c r="G2" s="42">
        <v>24980</v>
      </c>
      <c r="H2" s="42">
        <v>24987</v>
      </c>
      <c r="I2" s="42">
        <v>24994</v>
      </c>
      <c r="J2" s="42">
        <v>25001</v>
      </c>
      <c r="K2" s="37">
        <v>25008</v>
      </c>
      <c r="L2" s="37">
        <v>25015</v>
      </c>
      <c r="M2" s="37">
        <v>25022</v>
      </c>
      <c r="N2" s="38">
        <v>25029</v>
      </c>
      <c r="O2" s="38">
        <v>25036</v>
      </c>
      <c r="P2" s="38">
        <v>25043</v>
      </c>
      <c r="Q2" s="38">
        <v>25050</v>
      </c>
      <c r="R2" s="38">
        <v>25057</v>
      </c>
      <c r="S2" s="38">
        <v>25064</v>
      </c>
      <c r="T2" s="38">
        <v>25071</v>
      </c>
      <c r="U2" s="38">
        <v>25078</v>
      </c>
      <c r="V2" s="38">
        <v>25085</v>
      </c>
      <c r="W2" s="38">
        <v>25092</v>
      </c>
      <c r="X2" s="38">
        <v>24733</v>
      </c>
      <c r="Y2" s="29"/>
      <c r="Z2" s="18" t="s">
        <v>9</v>
      </c>
    </row>
    <row r="3" spans="1:28" ht="94.5">
      <c r="A3" s="1" t="s">
        <v>0</v>
      </c>
      <c r="B3" s="2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5">
        <v>1</v>
      </c>
      <c r="H3" s="15">
        <v>2</v>
      </c>
      <c r="I3" s="15">
        <v>3</v>
      </c>
      <c r="J3" s="15">
        <v>4</v>
      </c>
      <c r="K3" s="15">
        <v>5</v>
      </c>
      <c r="L3" s="15">
        <v>6</v>
      </c>
      <c r="M3" s="15">
        <v>7</v>
      </c>
      <c r="N3" s="15">
        <v>8</v>
      </c>
      <c r="O3" s="15">
        <v>9</v>
      </c>
      <c r="P3" s="15">
        <v>10</v>
      </c>
      <c r="Q3" s="15">
        <v>11</v>
      </c>
      <c r="R3" s="15">
        <v>12</v>
      </c>
      <c r="S3" s="15">
        <v>13</v>
      </c>
      <c r="T3" s="15">
        <v>14</v>
      </c>
      <c r="U3" s="15">
        <v>15</v>
      </c>
      <c r="V3" s="15">
        <v>16</v>
      </c>
      <c r="W3" s="15">
        <v>17</v>
      </c>
      <c r="X3" s="15">
        <v>18</v>
      </c>
      <c r="Y3" s="10" t="s">
        <v>131</v>
      </c>
      <c r="Z3" s="30"/>
    </row>
    <row r="4" spans="1:28">
      <c r="A4" s="19">
        <v>1</v>
      </c>
      <c r="B4" s="19"/>
      <c r="C4" s="20"/>
      <c r="D4" s="19"/>
      <c r="E4" s="19"/>
      <c r="F4" s="19" t="s">
        <v>6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3">
        <f>SUM(G4:X4)</f>
        <v>0</v>
      </c>
      <c r="Z4" s="9" t="str">
        <f>IF(Y4&gt;=12,"ผ่าน",IF(Y4&lt;12,"ไม่ผ่าน"))</f>
        <v>ไม่ผ่าน</v>
      </c>
      <c r="AB4">
        <f>15*80</f>
        <v>1200</v>
      </c>
    </row>
    <row r="5" spans="1:28">
      <c r="A5" s="19">
        <v>2</v>
      </c>
      <c r="B5" s="19"/>
      <c r="C5" s="20"/>
      <c r="D5" s="19"/>
      <c r="E5" s="19"/>
      <c r="F5" s="19" t="s">
        <v>6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3">
        <f t="shared" ref="Y5:Y19" si="0">SUM(I5:P5)</f>
        <v>0</v>
      </c>
      <c r="Z5" s="9" t="str">
        <f t="shared" ref="Z5:Z19" si="1">IF(Y5&gt;=12,"ผ่าน",IF(Y5&lt;12,"ไม่ผ่าน"))</f>
        <v>ไม่ผ่าน</v>
      </c>
    </row>
    <row r="6" spans="1:28">
      <c r="A6" s="19">
        <v>3</v>
      </c>
      <c r="B6" s="19"/>
      <c r="D6" s="19"/>
      <c r="E6" s="19"/>
      <c r="F6" s="19" t="s">
        <v>6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3">
        <f t="shared" si="0"/>
        <v>0</v>
      </c>
      <c r="Z6" s="9" t="str">
        <f t="shared" si="1"/>
        <v>ไม่ผ่าน</v>
      </c>
    </row>
    <row r="7" spans="1:28">
      <c r="A7" s="19">
        <v>4</v>
      </c>
      <c r="B7" s="19"/>
      <c r="C7" s="20"/>
      <c r="D7" s="19"/>
      <c r="E7" s="19"/>
      <c r="F7" s="19" t="s">
        <v>6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3">
        <f t="shared" si="0"/>
        <v>0</v>
      </c>
      <c r="Z7" s="9" t="str">
        <f t="shared" si="1"/>
        <v>ไม่ผ่าน</v>
      </c>
    </row>
    <row r="8" spans="1:28">
      <c r="A8" s="19">
        <v>5</v>
      </c>
      <c r="B8" s="19"/>
      <c r="C8" s="20"/>
      <c r="D8" s="19"/>
      <c r="F8" s="19" t="s">
        <v>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3">
        <f t="shared" si="0"/>
        <v>0</v>
      </c>
      <c r="Z8" s="9" t="str">
        <f t="shared" si="1"/>
        <v>ไม่ผ่าน</v>
      </c>
    </row>
    <row r="9" spans="1:28">
      <c r="A9" s="19">
        <v>6</v>
      </c>
      <c r="B9" s="19"/>
      <c r="C9" s="20"/>
      <c r="D9" s="19"/>
      <c r="E9" s="19"/>
      <c r="F9" s="19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3">
        <f t="shared" si="0"/>
        <v>0</v>
      </c>
      <c r="Z9" s="9" t="str">
        <f t="shared" si="1"/>
        <v>ไม่ผ่าน</v>
      </c>
    </row>
    <row r="10" spans="1:28">
      <c r="A10" s="19">
        <v>7</v>
      </c>
      <c r="B10" s="19"/>
      <c r="C10" s="20"/>
      <c r="D10" s="19"/>
      <c r="E10" s="19"/>
      <c r="F10" s="19" t="s">
        <v>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3">
        <f t="shared" si="0"/>
        <v>0</v>
      </c>
      <c r="Z10" s="9" t="str">
        <f t="shared" si="1"/>
        <v>ไม่ผ่าน</v>
      </c>
    </row>
    <row r="11" spans="1:28">
      <c r="A11" s="19">
        <v>8</v>
      </c>
      <c r="B11" s="19"/>
      <c r="C11" s="20"/>
      <c r="D11" s="19"/>
      <c r="E11" s="19"/>
      <c r="F11" s="19" t="s">
        <v>6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3">
        <f t="shared" si="0"/>
        <v>0</v>
      </c>
      <c r="Z11" s="9" t="str">
        <f t="shared" si="1"/>
        <v>ไม่ผ่าน</v>
      </c>
    </row>
    <row r="12" spans="1:28">
      <c r="A12" s="19">
        <v>9</v>
      </c>
      <c r="B12" s="19"/>
      <c r="C12" s="20"/>
      <c r="D12" s="19"/>
      <c r="E12" s="19"/>
      <c r="F12" s="19" t="s">
        <v>6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3">
        <f t="shared" si="0"/>
        <v>0</v>
      </c>
      <c r="Z12" s="9" t="str">
        <f t="shared" si="1"/>
        <v>ไม่ผ่าน</v>
      </c>
    </row>
    <row r="13" spans="1:28">
      <c r="A13" s="19">
        <v>10</v>
      </c>
      <c r="B13" s="19"/>
      <c r="C13" s="20"/>
      <c r="D13" s="19"/>
      <c r="E13" s="19"/>
      <c r="F13" s="19" t="s">
        <v>6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3">
        <f t="shared" si="0"/>
        <v>0</v>
      </c>
      <c r="Z13" s="9" t="str">
        <f t="shared" si="1"/>
        <v>ไม่ผ่าน</v>
      </c>
    </row>
    <row r="14" spans="1:28">
      <c r="A14" s="19">
        <v>11</v>
      </c>
      <c r="B14" s="19"/>
      <c r="C14" s="20"/>
      <c r="D14" s="19"/>
      <c r="F14" s="19" t="s">
        <v>6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3">
        <f t="shared" si="0"/>
        <v>0</v>
      </c>
      <c r="Z14" s="9" t="str">
        <f t="shared" si="1"/>
        <v>ไม่ผ่าน</v>
      </c>
    </row>
    <row r="15" spans="1:28">
      <c r="A15" s="19">
        <v>12</v>
      </c>
      <c r="B15" s="19"/>
      <c r="C15" s="20"/>
      <c r="D15" s="19"/>
      <c r="E15" s="19"/>
      <c r="F15" s="19"/>
      <c r="G15" s="5"/>
      <c r="H15" s="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3">
        <f t="shared" si="0"/>
        <v>0</v>
      </c>
      <c r="Z15" s="9" t="str">
        <f t="shared" si="1"/>
        <v>ไม่ผ่าน</v>
      </c>
    </row>
    <row r="16" spans="1:28">
      <c r="A16" s="19">
        <v>13</v>
      </c>
      <c r="B16" s="19"/>
      <c r="C16" s="20"/>
      <c r="D16" s="19"/>
      <c r="E16" s="19"/>
      <c r="F16" s="19"/>
      <c r="G16" s="5"/>
      <c r="H16" s="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3">
        <f t="shared" si="0"/>
        <v>0</v>
      </c>
      <c r="Z16" s="9" t="str">
        <f t="shared" si="1"/>
        <v>ไม่ผ่าน</v>
      </c>
    </row>
    <row r="17" spans="1:26">
      <c r="A17" s="19">
        <v>14</v>
      </c>
      <c r="B17" s="19"/>
      <c r="C17" s="20"/>
      <c r="D17" s="19"/>
      <c r="E17" s="19"/>
      <c r="F17" s="19"/>
      <c r="G17" s="5"/>
      <c r="H17" s="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3">
        <f t="shared" si="0"/>
        <v>0</v>
      </c>
      <c r="Z17" s="9" t="str">
        <f t="shared" si="1"/>
        <v>ไม่ผ่าน</v>
      </c>
    </row>
    <row r="18" spans="1:26">
      <c r="A18" s="19">
        <v>15</v>
      </c>
      <c r="B18" s="19"/>
      <c r="C18" s="20"/>
      <c r="D18" s="19"/>
      <c r="E18" s="19"/>
      <c r="F18" s="19"/>
      <c r="G18" s="5"/>
      <c r="H18" s="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3">
        <f t="shared" si="0"/>
        <v>0</v>
      </c>
      <c r="Z18" s="9" t="str">
        <f t="shared" si="1"/>
        <v>ไม่ผ่าน</v>
      </c>
    </row>
    <row r="19" spans="1:26">
      <c r="A19" s="19">
        <v>16</v>
      </c>
      <c r="B19" s="19"/>
      <c r="C19" s="20"/>
      <c r="D19" s="19"/>
      <c r="E19" s="19"/>
      <c r="F19" s="19"/>
      <c r="G19" s="5"/>
      <c r="H19" s="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3">
        <f t="shared" si="0"/>
        <v>0</v>
      </c>
      <c r="Z19" s="9" t="str">
        <f t="shared" si="1"/>
        <v>ไม่ผ่าน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G1:X1"/>
  </mergeCells>
  <pageMargins left="0.31496062992125984" right="0.31496062992125984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workbookViewId="0">
      <selection activeCell="C3" sqref="C3"/>
    </sheetView>
  </sheetViews>
  <sheetFormatPr defaultColWidth="9.140625" defaultRowHeight="27.75"/>
  <cols>
    <col min="1" max="1" width="9.140625" style="11"/>
    <col min="2" max="2" width="67.85546875" style="11" customWidth="1"/>
    <col min="3" max="16384" width="9.140625" style="11"/>
  </cols>
  <sheetData>
    <row r="1" spans="1:2" ht="30.75">
      <c r="A1" s="54" t="s">
        <v>11</v>
      </c>
      <c r="B1" s="54"/>
    </row>
    <row r="2" spans="1:2" ht="30.75">
      <c r="A2" s="12" t="s">
        <v>15</v>
      </c>
      <c r="B2" s="12" t="s">
        <v>16</v>
      </c>
    </row>
    <row r="3" spans="1:2" ht="30.75">
      <c r="A3" s="13">
        <v>1</v>
      </c>
      <c r="B3" s="14" t="s">
        <v>12</v>
      </c>
    </row>
    <row r="4" spans="1:2" ht="30.75">
      <c r="A4" s="13">
        <v>2</v>
      </c>
      <c r="B4" s="14" t="s">
        <v>62</v>
      </c>
    </row>
    <row r="5" spans="1:2" ht="30.75">
      <c r="A5" s="13">
        <v>3</v>
      </c>
      <c r="B5" s="14" t="s">
        <v>13</v>
      </c>
    </row>
    <row r="6" spans="1:2" ht="30.75">
      <c r="A6" s="14"/>
      <c r="B6" s="14" t="s">
        <v>14</v>
      </c>
    </row>
  </sheetData>
  <mergeCells count="1">
    <mergeCell ref="A1:B1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35EC3-50CC-43B2-B6AA-99F66743A0E0}">
  <dimension ref="A2:E10"/>
  <sheetViews>
    <sheetView workbookViewId="0">
      <selection activeCell="I8" sqref="I8"/>
    </sheetView>
  </sheetViews>
  <sheetFormatPr defaultRowHeight="15"/>
  <sheetData>
    <row r="2" spans="1:5">
      <c r="A2" s="39"/>
      <c r="C2" s="39"/>
    </row>
    <row r="3" spans="1:5" ht="31.5">
      <c r="B3" s="40"/>
    </row>
    <row r="4" spans="1:5" ht="31.5">
      <c r="A4" s="39"/>
      <c r="B4" s="40" t="s">
        <v>84</v>
      </c>
      <c r="C4" s="40"/>
      <c r="E4" s="39" t="s">
        <v>88</v>
      </c>
    </row>
    <row r="6" spans="1:5" ht="31.5">
      <c r="B6" s="40" t="s">
        <v>85</v>
      </c>
      <c r="C6" s="40"/>
      <c r="D6" s="40"/>
    </row>
    <row r="8" spans="1:5" ht="31.5">
      <c r="B8" s="40" t="s">
        <v>86</v>
      </c>
    </row>
    <row r="10" spans="1:5" ht="31.5">
      <c r="A10" s="40"/>
      <c r="B10" s="40" t="s">
        <v>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2602E-D888-47FB-A656-AF8F948E330F}">
  <dimension ref="A6:J37"/>
  <sheetViews>
    <sheetView topLeftCell="A49" workbookViewId="0">
      <selection activeCell="N5" sqref="N5"/>
    </sheetView>
  </sheetViews>
  <sheetFormatPr defaultRowHeight="15"/>
  <sheetData>
    <row r="6" spans="1:10" ht="27.75">
      <c r="A6" s="56" t="s">
        <v>78</v>
      </c>
      <c r="B6" s="56"/>
      <c r="C6" s="56"/>
      <c r="D6" s="56"/>
      <c r="E6" s="56"/>
      <c r="F6" s="56"/>
      <c r="G6" s="56"/>
      <c r="H6" s="56"/>
      <c r="I6" s="56"/>
    </row>
    <row r="7" spans="1:10" ht="24">
      <c r="A7" s="57" t="s">
        <v>79</v>
      </c>
      <c r="B7" s="57"/>
      <c r="C7" s="57"/>
      <c r="D7" s="57"/>
      <c r="E7" s="57"/>
      <c r="F7" s="57"/>
      <c r="G7" s="57"/>
      <c r="H7" s="57"/>
      <c r="I7" s="57"/>
      <c r="J7" s="57"/>
    </row>
    <row r="8" spans="1:10" ht="24">
      <c r="A8" s="43"/>
    </row>
    <row r="9" spans="1:10" ht="24">
      <c r="A9" s="58" t="s">
        <v>91</v>
      </c>
      <c r="B9" s="58"/>
      <c r="C9" s="58"/>
      <c r="D9" s="58"/>
      <c r="E9" s="58"/>
      <c r="F9" s="58"/>
      <c r="G9" s="58"/>
      <c r="H9" s="58"/>
      <c r="I9" s="58"/>
      <c r="J9" s="58"/>
    </row>
    <row r="10" spans="1:10" ht="24">
      <c r="A10" s="58" t="s">
        <v>92</v>
      </c>
      <c r="B10" s="58"/>
      <c r="C10" s="58"/>
      <c r="D10" s="58"/>
      <c r="E10" s="58"/>
      <c r="F10" s="58"/>
      <c r="G10" s="58"/>
      <c r="H10" s="58"/>
      <c r="I10" s="58"/>
      <c r="J10" s="58"/>
    </row>
    <row r="11" spans="1:10" ht="24">
      <c r="A11" s="44" t="s">
        <v>93</v>
      </c>
      <c r="B11" s="44" t="s">
        <v>93</v>
      </c>
    </row>
    <row r="12" spans="1:10" ht="24">
      <c r="A12" s="44" t="s">
        <v>93</v>
      </c>
      <c r="B12" s="44" t="s">
        <v>103</v>
      </c>
    </row>
    <row r="13" spans="1:10" ht="24">
      <c r="A13" s="44" t="s">
        <v>106</v>
      </c>
      <c r="B13" s="44"/>
    </row>
    <row r="14" spans="1:10" ht="24">
      <c r="A14" s="44" t="s">
        <v>94</v>
      </c>
    </row>
    <row r="15" spans="1:10" ht="24">
      <c r="A15" s="44" t="s">
        <v>93</v>
      </c>
      <c r="B15" s="44" t="s">
        <v>95</v>
      </c>
    </row>
    <row r="16" spans="1:10" ht="24">
      <c r="A16" s="44" t="s">
        <v>93</v>
      </c>
      <c r="B16" s="44" t="s">
        <v>96</v>
      </c>
    </row>
    <row r="17" spans="1:10" ht="24">
      <c r="A17" s="44" t="s">
        <v>93</v>
      </c>
      <c r="B17" s="44" t="s">
        <v>97</v>
      </c>
    </row>
    <row r="18" spans="1:10" ht="24">
      <c r="A18" s="44" t="s">
        <v>98</v>
      </c>
    </row>
    <row r="19" spans="1:10" ht="24">
      <c r="A19" s="44" t="s">
        <v>93</v>
      </c>
      <c r="B19" s="44" t="s">
        <v>95</v>
      </c>
    </row>
    <row r="20" spans="1:10" ht="24">
      <c r="A20" s="44" t="s">
        <v>93</v>
      </c>
      <c r="B20" s="44" t="s">
        <v>96</v>
      </c>
    </row>
    <row r="21" spans="1:10" ht="24">
      <c r="A21" s="44" t="s">
        <v>99</v>
      </c>
    </row>
    <row r="22" spans="1:10" ht="24">
      <c r="A22" s="44" t="s">
        <v>93</v>
      </c>
      <c r="B22" s="44" t="s">
        <v>95</v>
      </c>
    </row>
    <row r="23" spans="1:10" ht="24">
      <c r="A23" s="44" t="s">
        <v>93</v>
      </c>
      <c r="B23" s="44" t="s">
        <v>96</v>
      </c>
    </row>
    <row r="24" spans="1:10" ht="24">
      <c r="A24" s="44" t="s">
        <v>93</v>
      </c>
      <c r="B24" s="44" t="s">
        <v>97</v>
      </c>
    </row>
    <row r="25" spans="1:10" ht="24">
      <c r="A25" s="44"/>
      <c r="B25" s="44"/>
    </row>
    <row r="26" spans="1:10" ht="24">
      <c r="A26" s="44" t="s">
        <v>100</v>
      </c>
      <c r="C26" s="59" t="s">
        <v>101</v>
      </c>
      <c r="D26" s="59"/>
      <c r="E26" s="59"/>
      <c r="F26" s="59"/>
      <c r="G26" s="59"/>
      <c r="H26" s="59"/>
      <c r="I26" s="59"/>
      <c r="J26" s="59"/>
    </row>
    <row r="27" spans="1:10" ht="24">
      <c r="B27" s="44" t="s">
        <v>102</v>
      </c>
      <c r="C27" s="55" t="s">
        <v>104</v>
      </c>
      <c r="D27" s="55"/>
      <c r="E27" s="55"/>
      <c r="F27" s="55"/>
      <c r="G27" s="55"/>
      <c r="H27" s="55"/>
      <c r="I27" s="55"/>
      <c r="J27" s="55"/>
    </row>
    <row r="28" spans="1:10" ht="24">
      <c r="A28" s="44" t="s">
        <v>93</v>
      </c>
      <c r="C28" s="55" t="s">
        <v>105</v>
      </c>
      <c r="D28" s="55"/>
      <c r="E28" s="55"/>
      <c r="F28" s="55"/>
      <c r="G28" s="55"/>
      <c r="H28" s="55"/>
      <c r="I28" s="55"/>
      <c r="J28" s="55"/>
    </row>
    <row r="29" spans="1:10" ht="24">
      <c r="A29" s="44"/>
    </row>
    <row r="30" spans="1:10" ht="24">
      <c r="A30" s="44"/>
    </row>
    <row r="31" spans="1:10" ht="24">
      <c r="A31" s="44"/>
    </row>
    <row r="32" spans="1:10" ht="24">
      <c r="A32" s="44"/>
    </row>
    <row r="33" spans="1:1" ht="24">
      <c r="A33" s="44"/>
    </row>
    <row r="34" spans="1:1" ht="24">
      <c r="A34" s="44"/>
    </row>
    <row r="35" spans="1:1" ht="24">
      <c r="A35" s="44"/>
    </row>
    <row r="36" spans="1:1" ht="24">
      <c r="A36" s="44"/>
    </row>
    <row r="37" spans="1:1" ht="24">
      <c r="A37" s="44"/>
    </row>
  </sheetData>
  <mergeCells count="7">
    <mergeCell ref="C27:J27"/>
    <mergeCell ref="C28:J28"/>
    <mergeCell ref="A6:I6"/>
    <mergeCell ref="A7:J7"/>
    <mergeCell ref="A9:J9"/>
    <mergeCell ref="A10:J10"/>
    <mergeCell ref="C26:J2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สรุปรายงานผลปะหน้า</vt:lpstr>
      <vt:lpstr>คำอธิบายกิจกรรม</vt:lpstr>
      <vt:lpstr>คณะกรรมการชุมนุม</vt:lpstr>
      <vt:lpstr>ปฏิทินกิจกรรมชุมนุม</vt:lpstr>
      <vt:lpstr>บันทึกเวลาเรียน</vt:lpstr>
      <vt:lpstr>เกณฑ์การผ่านกิจกรรม</vt:lpstr>
      <vt:lpstr>ภาคผนวก</vt:lpstr>
      <vt:lpstr>ชน.1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SAcomputer</cp:lastModifiedBy>
  <cp:lastPrinted>2024-04-29T02:47:18Z</cp:lastPrinted>
  <dcterms:created xsi:type="dcterms:W3CDTF">2021-08-10T04:22:04Z</dcterms:created>
  <dcterms:modified xsi:type="dcterms:W3CDTF">2025-05-27T01:54:27Z</dcterms:modified>
</cp:coreProperties>
</file>